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msaleem027\Desktop\Batch 8\"/>
    </mc:Choice>
  </mc:AlternateContent>
  <xr:revisionPtr revIDLastSave="0" documentId="13_ncr:1_{3BB0CBCA-16B0-42CA-94EC-F873D75FA53D}" xr6:coauthVersionLast="47" xr6:coauthVersionMax="47" xr10:uidLastSave="{00000000-0000-0000-0000-000000000000}"/>
  <bookViews>
    <workbookView xWindow="-108" yWindow="-108" windowWidth="23256" windowHeight="12576" activeTab="4" xr2:uid="{00000000-000D-0000-FFFF-FFFF00000000}"/>
  </bookViews>
  <sheets>
    <sheet name="Links" sheetId="9" r:id="rId1"/>
    <sheet name="1" sheetId="4" r:id="rId2"/>
    <sheet name="2" sheetId="3" r:id="rId3"/>
    <sheet name="3" sheetId="1" r:id="rId4"/>
    <sheet name="4" sheetId="10" r:id="rId5"/>
    <sheet name="5" sheetId="11" r:id="rId6"/>
    <sheet name="6" sheetId="12" r:id="rId7"/>
    <sheet name="7" sheetId="14" r:id="rId8"/>
    <sheet name="Assessment" sheetId="13" r:id="rId9"/>
  </sheets>
  <definedNames>
    <definedName name="_xlnm._FilterDatabase" localSheetId="8" hidden="1">Assessment!$B$5:$E$13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1" i="12" l="1"/>
  <c r="H10" i="12"/>
  <c r="H9" i="12"/>
  <c r="H8" i="12"/>
  <c r="F18" i="9"/>
  <c r="F17" i="9"/>
  <c r="E13" i="9"/>
  <c r="E9" i="1"/>
  <c r="E10" i="1"/>
  <c r="E11" i="1"/>
  <c r="E12" i="1"/>
  <c r="E8" i="1"/>
  <c r="F8" i="3"/>
  <c r="F9" i="3"/>
  <c r="F10" i="3"/>
  <c r="F7" i="3"/>
  <c r="D10" i="3"/>
  <c r="D9" i="3"/>
  <c r="D8" i="3"/>
  <c r="D7" i="3"/>
  <c r="E8" i="3"/>
  <c r="E9" i="3"/>
  <c r="E10" i="3"/>
  <c r="E7" i="3"/>
  <c r="I7" i="4"/>
  <c r="I6" i="4"/>
  <c r="I5" i="4"/>
  <c r="G30" i="4"/>
  <c r="G29" i="4"/>
  <c r="G27" i="4"/>
  <c r="G26" i="4"/>
  <c r="G23" i="4"/>
  <c r="G21" i="4"/>
  <c r="G19" i="4"/>
  <c r="G16" i="4"/>
  <c r="G14" i="4"/>
  <c r="G11" i="4"/>
  <c r="G9" i="4"/>
  <c r="G7" i="4"/>
  <c r="G6" i="4"/>
  <c r="G5" i="4"/>
  <c r="M5" i="9"/>
  <c r="N5" i="9"/>
  <c r="M6" i="9"/>
  <c r="N6" i="9"/>
  <c r="M7" i="9"/>
  <c r="N7" i="9"/>
  <c r="M8" i="9"/>
  <c r="N8" i="9"/>
  <c r="M9" i="9"/>
  <c r="N9" i="9"/>
  <c r="L6" i="9"/>
  <c r="L7" i="9"/>
  <c r="L8" i="9"/>
  <c r="L9" i="9"/>
  <c r="L5" i="9"/>
  <c r="I5" i="9"/>
  <c r="J5" i="9"/>
  <c r="I6" i="9"/>
  <c r="J6" i="9"/>
  <c r="I7" i="9"/>
  <c r="J7" i="9"/>
  <c r="I8" i="9"/>
  <c r="J8" i="9"/>
  <c r="I9" i="9"/>
  <c r="J9" i="9"/>
  <c r="H6" i="9"/>
  <c r="H7" i="9"/>
  <c r="H8" i="9"/>
  <c r="H9" i="9"/>
  <c r="H5" i="9"/>
  <c r="H22" i="9"/>
  <c r="B12" i="13"/>
  <c r="B11" i="13"/>
  <c r="C8" i="3" l="1"/>
</calcChain>
</file>

<file path=xl/sharedStrings.xml><?xml version="1.0" encoding="utf-8"?>
<sst xmlns="http://schemas.openxmlformats.org/spreadsheetml/2006/main" count="160" uniqueCount="102">
  <si>
    <t>Not vaccinated</t>
  </si>
  <si>
    <t>Pfizer</t>
  </si>
  <si>
    <t>Sinovac</t>
  </si>
  <si>
    <t>Vaccinated</t>
  </si>
  <si>
    <t>First dose</t>
  </si>
  <si>
    <t>Second dose</t>
  </si>
  <si>
    <t>America</t>
  </si>
  <si>
    <t>China</t>
  </si>
  <si>
    <t>Ahmad</t>
  </si>
  <si>
    <t>Bilal</t>
  </si>
  <si>
    <t>Usman</t>
  </si>
  <si>
    <t>Nabeel</t>
  </si>
  <si>
    <t>Sinopharm</t>
  </si>
  <si>
    <t>Omer</t>
  </si>
  <si>
    <t>Date of dose</t>
  </si>
  <si>
    <t>Status</t>
  </si>
  <si>
    <t>Allowed to travel</t>
  </si>
  <si>
    <t>Tueday</t>
  </si>
  <si>
    <t>Monday</t>
  </si>
  <si>
    <t>Smaller</t>
  </si>
  <si>
    <t>Equal</t>
  </si>
  <si>
    <t>Greater</t>
  </si>
  <si>
    <t>True/ False</t>
  </si>
  <si>
    <t>Any</t>
  </si>
  <si>
    <t>USA</t>
  </si>
  <si>
    <t>A</t>
  </si>
  <si>
    <t>B</t>
  </si>
  <si>
    <t>C</t>
  </si>
  <si>
    <t>D</t>
  </si>
  <si>
    <t>Dose 1</t>
  </si>
  <si>
    <t>Dose 2</t>
  </si>
  <si>
    <t>Lion</t>
  </si>
  <si>
    <t>Cat</t>
  </si>
  <si>
    <t>Dog</t>
  </si>
  <si>
    <t>Orange</t>
  </si>
  <si>
    <t>Apple</t>
  </si>
  <si>
    <t>Banana</t>
  </si>
  <si>
    <t>Grape</t>
  </si>
  <si>
    <t>Melon</t>
  </si>
  <si>
    <t>Less than 10,000</t>
  </si>
  <si>
    <t>Equal and Greater than 10,000</t>
  </si>
  <si>
    <t>Sales</t>
  </si>
  <si>
    <t>Commission</t>
  </si>
  <si>
    <t>Item</t>
  </si>
  <si>
    <t>Unique Item</t>
  </si>
  <si>
    <t>Components</t>
  </si>
  <si>
    <t>Burger</t>
  </si>
  <si>
    <t>Chicken</t>
  </si>
  <si>
    <t>Petty</t>
  </si>
  <si>
    <t>Sauces</t>
  </si>
  <si>
    <t>Pizza</t>
  </si>
  <si>
    <t>Cheese</t>
  </si>
  <si>
    <t>Molten Lava</t>
  </si>
  <si>
    <t>Ice Cream</t>
  </si>
  <si>
    <t>Brownie</t>
  </si>
  <si>
    <t>Custard</t>
  </si>
  <si>
    <t>Jelly</t>
  </si>
  <si>
    <t>Powder</t>
  </si>
  <si>
    <t>Cake</t>
  </si>
  <si>
    <t>Shawarma</t>
  </si>
  <si>
    <t>Bread</t>
  </si>
  <si>
    <t>Salad</t>
  </si>
  <si>
    <t>Equal and Greater than 50,000</t>
  </si>
  <si>
    <t>Daily Allowance</t>
  </si>
  <si>
    <t>Calculate total Allowance using a single formula</t>
  </si>
  <si>
    <t>Tuesday</t>
  </si>
  <si>
    <t>Wednesday</t>
  </si>
  <si>
    <t>Thursday</t>
  </si>
  <si>
    <t>Friday</t>
  </si>
  <si>
    <t>Total Allowance</t>
  </si>
  <si>
    <t>P</t>
  </si>
  <si>
    <t>O</t>
  </si>
  <si>
    <t>Additional information</t>
  </si>
  <si>
    <t>1st Code</t>
  </si>
  <si>
    <t>2nd Code</t>
  </si>
  <si>
    <t>City Name</t>
  </si>
  <si>
    <t>Lahore</t>
  </si>
  <si>
    <t>Both codes should be 1111</t>
  </si>
  <si>
    <t>Islamabad</t>
  </si>
  <si>
    <t>First code should be 2222 and second should be 3333</t>
  </si>
  <si>
    <t>Karachi</t>
  </si>
  <si>
    <t>First code should be 2222 and second should be 5555 or 6666</t>
  </si>
  <si>
    <t>Gujrat</t>
  </si>
  <si>
    <t>Anyone of the codes should be 7777</t>
  </si>
  <si>
    <t>After solving the above. Find sales of each city using SUMIFS</t>
  </si>
  <si>
    <t>Agent</t>
  </si>
  <si>
    <t>City</t>
  </si>
  <si>
    <t>Hassan</t>
  </si>
  <si>
    <t>Swat</t>
  </si>
  <si>
    <t>Ali</t>
  </si>
  <si>
    <t>Islambaad</t>
  </si>
  <si>
    <t>Umar</t>
  </si>
  <si>
    <t>Prepared a movement of the balances</t>
  </si>
  <si>
    <t>Work done</t>
  </si>
  <si>
    <t>Ref</t>
  </si>
  <si>
    <t>Elephant</t>
  </si>
  <si>
    <t>Relative Reference</t>
  </si>
  <si>
    <t>Absolute reference</t>
  </si>
  <si>
    <t>Count</t>
  </si>
  <si>
    <t>Numbers</t>
  </si>
  <si>
    <t>CountA</t>
  </si>
  <si>
    <t>Countblank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</si>
</sst>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-* #,##0.00_-;\-* #,##0.00_-;_-* &quot;-&quot;??_-;_-@_-"/>
    <numFmt numFmtId="165" formatCode="_-* #,##0_-;\-* #,##0_-;_-* &quot;-&quot;??_-;_-@_-"/>
    <numFmt numFmtId="166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Wingdings 2"/>
      <family val="1"/>
      <charset val="2"/>
    </font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1"/>
      <color theme="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double">
        <color theme="0"/>
      </left>
      <right style="double">
        <color theme="0"/>
      </right>
      <top style="double">
        <color theme="0"/>
      </top>
      <bottom style="double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</cellStyleXfs>
  <cellXfs count="3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15" fontId="0" fillId="0" borderId="0" xfId="0" applyNumberFormat="1" applyAlignment="1">
      <alignment horizontal="center"/>
    </xf>
    <xf numFmtId="15" fontId="0" fillId="0" borderId="0" xfId="0" applyNumberFormat="1"/>
    <xf numFmtId="0" fontId="2" fillId="0" borderId="0" xfId="0" applyFont="1" applyAlignment="1">
      <alignment horizontal="center"/>
    </xf>
    <xf numFmtId="3" fontId="0" fillId="0" borderId="0" xfId="0" applyNumberFormat="1"/>
    <xf numFmtId="9" fontId="0" fillId="0" borderId="0" xfId="2" applyFont="1"/>
    <xf numFmtId="165" fontId="0" fillId="0" borderId="0" xfId="3" applyNumberFormat="1" applyFont="1"/>
    <xf numFmtId="0" fontId="4" fillId="0" borderId="0" xfId="0" applyFont="1" applyBorder="1" applyAlignment="1">
      <alignment horizontal="center"/>
    </xf>
    <xf numFmtId="9" fontId="0" fillId="0" borderId="0" xfId="0" applyNumberFormat="1" applyBorder="1" applyAlignment="1">
      <alignment horizontal="center"/>
    </xf>
    <xf numFmtId="0" fontId="0" fillId="0" borderId="0" xfId="0" applyAlignment="1">
      <alignment horizontal="left"/>
    </xf>
    <xf numFmtId="165" fontId="5" fillId="2" borderId="1" xfId="3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9" fontId="0" fillId="0" borderId="3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0" xfId="0" applyFont="1" applyAlignment="1">
      <alignment horizontal="left"/>
    </xf>
    <xf numFmtId="166" fontId="1" fillId="0" borderId="0" xfId="1" applyNumberFormat="1" applyFont="1" applyAlignment="1">
      <alignment horizontal="center"/>
    </xf>
    <xf numFmtId="0" fontId="1" fillId="3" borderId="0" xfId="0" applyFont="1" applyFill="1"/>
    <xf numFmtId="166" fontId="0" fillId="0" borderId="0" xfId="1" applyNumberFormat="1" applyFont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  <xf numFmtId="0" fontId="4" fillId="0" borderId="0" xfId="0" applyFont="1"/>
    <xf numFmtId="166" fontId="0" fillId="0" borderId="0" xfId="1" applyNumberFormat="1" applyFont="1" applyAlignment="1">
      <alignment horizontal="center"/>
    </xf>
    <xf numFmtId="0" fontId="0" fillId="3" borderId="5" xfId="0" applyFill="1" applyBorder="1"/>
    <xf numFmtId="0" fontId="0" fillId="0" borderId="0" xfId="0" applyFill="1"/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8" borderId="0" xfId="0" applyFill="1"/>
    <xf numFmtId="0" fontId="0" fillId="0" borderId="0" xfId="0" applyBorder="1" applyAlignment="1">
      <alignment horizontal="center"/>
    </xf>
    <xf numFmtId="15" fontId="2" fillId="0" borderId="0" xfId="0" applyNumberFormat="1" applyFont="1" applyAlignment="1">
      <alignment horizontal="center"/>
    </xf>
    <xf numFmtId="0" fontId="0" fillId="9" borderId="0" xfId="0" applyFill="1"/>
    <xf numFmtId="0" fontId="2" fillId="7" borderId="0" xfId="0" applyFont="1" applyFill="1" applyAlignment="1">
      <alignment horizontal="center"/>
    </xf>
    <xf numFmtId="0" fontId="0" fillId="0" borderId="0" xfId="0" quotePrefix="1"/>
  </cellXfs>
  <cellStyles count="4">
    <cellStyle name="Comma" xfId="1" builtinId="3"/>
    <cellStyle name="Comma 2" xfId="3" xr:uid="{143AD14C-66B3-45E8-B22C-CE4EEF2BA4A5}"/>
    <cellStyle name="Normal" xfId="0" builtinId="0"/>
    <cellStyle name="Percent" xfId="2" builtinId="5"/>
  </cellStyles>
  <dxfs count="11"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137160</xdr:colOff>
      <xdr:row>0</xdr:row>
      <xdr:rowOff>60960</xdr:rowOff>
    </xdr:from>
    <xdr:to>
      <xdr:col>22</xdr:col>
      <xdr:colOff>601980</xdr:colOff>
      <xdr:row>5</xdr:row>
      <xdr:rowOff>2286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A243136-E2DF-4D67-848C-376D308964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5460" y="60960"/>
          <a:ext cx="2903220" cy="87096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137160</xdr:colOff>
      <xdr:row>0</xdr:row>
      <xdr:rowOff>60960</xdr:rowOff>
    </xdr:from>
    <xdr:to>
      <xdr:col>13</xdr:col>
      <xdr:colOff>601980</xdr:colOff>
      <xdr:row>5</xdr:row>
      <xdr:rowOff>17526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60A12E4-6076-4A1C-852B-D6F1AEAFEE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5460" y="60960"/>
          <a:ext cx="2903220" cy="87096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220980</xdr:colOff>
      <xdr:row>0</xdr:row>
      <xdr:rowOff>30480</xdr:rowOff>
    </xdr:from>
    <xdr:to>
      <xdr:col>13</xdr:col>
      <xdr:colOff>0</xdr:colOff>
      <xdr:row>4</xdr:row>
      <xdr:rowOff>169926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3ECBFB-2878-4F9A-BE17-C7472F6F11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72400" y="30480"/>
          <a:ext cx="2903220" cy="87096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15240</xdr:colOff>
      <xdr:row>1</xdr:row>
      <xdr:rowOff>38100</xdr:rowOff>
    </xdr:from>
    <xdr:to>
      <xdr:col>13</xdr:col>
      <xdr:colOff>0</xdr:colOff>
      <xdr:row>5</xdr:row>
      <xdr:rowOff>177546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02DD922-AC7D-4F95-A854-B5B8CE482A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0820" y="38100"/>
          <a:ext cx="2484120" cy="87096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99060</xdr:colOff>
      <xdr:row>0</xdr:row>
      <xdr:rowOff>60960</xdr:rowOff>
    </xdr:from>
    <xdr:to>
      <xdr:col>9</xdr:col>
      <xdr:colOff>617220</xdr:colOff>
      <xdr:row>4</xdr:row>
      <xdr:rowOff>169926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CA60365-F42C-4F88-B61A-6DECBBFB52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10800" y="60960"/>
          <a:ext cx="2484120" cy="87096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38100</xdr:rowOff>
    </xdr:from>
    <xdr:to>
      <xdr:col>8</xdr:col>
      <xdr:colOff>609600</xdr:colOff>
      <xdr:row>4</xdr:row>
      <xdr:rowOff>177546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D5B1289-DD8D-474A-B1CA-1E0C0FA4A8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10100" y="38100"/>
          <a:ext cx="2484120" cy="87096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68580</xdr:colOff>
      <xdr:row>0</xdr:row>
      <xdr:rowOff>68580</xdr:rowOff>
    </xdr:from>
    <xdr:to>
      <xdr:col>11</xdr:col>
      <xdr:colOff>571500</xdr:colOff>
      <xdr:row>5</xdr:row>
      <xdr:rowOff>9906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159F0EA-9F81-4D15-8813-BB20FE5307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60180" y="68580"/>
          <a:ext cx="2484120" cy="87096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15240</xdr:colOff>
      <xdr:row>0</xdr:row>
      <xdr:rowOff>53340</xdr:rowOff>
    </xdr:from>
    <xdr:to>
      <xdr:col>9</xdr:col>
      <xdr:colOff>0</xdr:colOff>
      <xdr:row>5</xdr:row>
      <xdr:rowOff>9906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11DC198-ECB0-48FC-B463-FE75DCFB45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50920" y="53340"/>
          <a:ext cx="2484120" cy="87096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608549</xdr:colOff>
      <xdr:row>0</xdr:row>
      <xdr:rowOff>45982</xdr:rowOff>
    </xdr:from>
    <xdr:to>
      <xdr:col>17</xdr:col>
      <xdr:colOff>0</xdr:colOff>
      <xdr:row>4</xdr:row>
      <xdr:rowOff>181224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9DDF1BB-773B-4B86-A557-BC6D42D555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62756" y="45982"/>
          <a:ext cx="2446020" cy="8709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3DC8D-E7EC-451B-AB6A-86B8398DDE9B}">
  <dimension ref="A1:W37"/>
  <sheetViews>
    <sheetView showGridLines="0" workbookViewId="0">
      <selection activeCell="E18" sqref="E18"/>
    </sheetView>
  </sheetViews>
  <sheetFormatPr defaultColWidth="0" defaultRowHeight="14.4" customHeight="1" zeroHeight="1" x14ac:dyDescent="0.3"/>
  <cols>
    <col min="1" max="1" width="8.88671875" customWidth="1"/>
    <col min="2" max="2" width="7.5546875" bestFit="1" customWidth="1"/>
    <col min="3" max="3" width="8.88671875" customWidth="1"/>
    <col min="4" max="4" width="9.6640625" bestFit="1" customWidth="1"/>
    <col min="5" max="5" width="10.21875" bestFit="1" customWidth="1"/>
    <col min="6" max="23" width="8.88671875" customWidth="1"/>
    <col min="24" max="26" width="8.88671875" hidden="1" customWidth="1"/>
    <col min="27" max="16384" width="8.88671875" hidden="1"/>
  </cols>
  <sheetData>
    <row r="1" spans="3:18" x14ac:dyDescent="0.3"/>
    <row r="2" spans="3:18" ht="15" thickBot="1" x14ac:dyDescent="0.35"/>
    <row r="3" spans="3:18" ht="15" thickBot="1" x14ac:dyDescent="0.35">
      <c r="H3" s="29" t="s">
        <v>96</v>
      </c>
      <c r="I3" s="30"/>
      <c r="J3" s="31"/>
      <c r="L3" s="29" t="s">
        <v>97</v>
      </c>
      <c r="M3" s="30"/>
      <c r="N3" s="31"/>
      <c r="P3" s="33"/>
      <c r="Q3" s="33"/>
      <c r="R3" s="33"/>
    </row>
    <row r="4" spans="3:18" x14ac:dyDescent="0.3"/>
    <row r="5" spans="3:18" x14ac:dyDescent="0.3">
      <c r="C5" s="32" t="s">
        <v>32</v>
      </c>
      <c r="D5" t="s">
        <v>34</v>
      </c>
      <c r="E5">
        <v>1</v>
      </c>
      <c r="H5" s="28" t="str">
        <f>C5</f>
        <v>Cat</v>
      </c>
      <c r="I5" s="28" t="str">
        <f t="shared" ref="I5:J9" si="0">D5</f>
        <v>Orange</v>
      </c>
      <c r="J5" s="28">
        <f t="shared" si="0"/>
        <v>1</v>
      </c>
      <c r="L5" t="str">
        <f>C$5</f>
        <v>Cat</v>
      </c>
      <c r="M5" t="str">
        <f t="shared" ref="M5:N9" si="1">D$5</f>
        <v>Orange</v>
      </c>
      <c r="N5">
        <f t="shared" si="1"/>
        <v>1</v>
      </c>
    </row>
    <row r="6" spans="3:18" x14ac:dyDescent="0.3">
      <c r="C6" t="s">
        <v>31</v>
      </c>
      <c r="D6" t="s">
        <v>35</v>
      </c>
      <c r="E6">
        <v>2</v>
      </c>
      <c r="H6" s="28" t="str">
        <f t="shared" ref="H6:H9" si="2">C6</f>
        <v>Lion</v>
      </c>
      <c r="I6" s="28" t="str">
        <f t="shared" si="0"/>
        <v>Apple</v>
      </c>
      <c r="J6" s="28">
        <f t="shared" si="0"/>
        <v>2</v>
      </c>
      <c r="L6" t="str">
        <f t="shared" ref="L6:L9" si="3">C$5</f>
        <v>Cat</v>
      </c>
      <c r="M6" t="str">
        <f t="shared" si="1"/>
        <v>Orange</v>
      </c>
      <c r="N6">
        <f t="shared" si="1"/>
        <v>1</v>
      </c>
    </row>
    <row r="7" spans="3:18" x14ac:dyDescent="0.3">
      <c r="C7" t="s">
        <v>95</v>
      </c>
      <c r="D7" t="s">
        <v>36</v>
      </c>
      <c r="E7">
        <v>3</v>
      </c>
      <c r="H7" s="28" t="str">
        <f t="shared" si="2"/>
        <v>Elephant</v>
      </c>
      <c r="I7" s="28" t="str">
        <f t="shared" si="0"/>
        <v>Banana</v>
      </c>
      <c r="J7" s="28">
        <f t="shared" si="0"/>
        <v>3</v>
      </c>
      <c r="L7" t="str">
        <f t="shared" si="3"/>
        <v>Cat</v>
      </c>
      <c r="M7" t="str">
        <f t="shared" si="1"/>
        <v>Orange</v>
      </c>
      <c r="N7">
        <f t="shared" si="1"/>
        <v>1</v>
      </c>
    </row>
    <row r="8" spans="3:18" x14ac:dyDescent="0.3">
      <c r="D8" t="s">
        <v>37</v>
      </c>
      <c r="E8">
        <v>4</v>
      </c>
      <c r="H8" s="28">
        <f t="shared" si="2"/>
        <v>0</v>
      </c>
      <c r="I8" s="28" t="str">
        <f t="shared" si="0"/>
        <v>Grape</v>
      </c>
      <c r="J8" s="28">
        <f t="shared" si="0"/>
        <v>4</v>
      </c>
      <c r="L8" t="str">
        <f t="shared" si="3"/>
        <v>Cat</v>
      </c>
      <c r="M8" t="str">
        <f t="shared" si="1"/>
        <v>Orange</v>
      </c>
      <c r="N8">
        <f t="shared" si="1"/>
        <v>1</v>
      </c>
    </row>
    <row r="9" spans="3:18" x14ac:dyDescent="0.3">
      <c r="C9" t="s">
        <v>33</v>
      </c>
      <c r="D9" t="s">
        <v>38</v>
      </c>
      <c r="E9">
        <v>5</v>
      </c>
      <c r="H9" s="28" t="str">
        <f t="shared" si="2"/>
        <v>Dog</v>
      </c>
      <c r="I9" s="28" t="str">
        <f t="shared" si="0"/>
        <v>Melon</v>
      </c>
      <c r="J9" s="28">
        <f t="shared" si="0"/>
        <v>5</v>
      </c>
      <c r="L9" t="str">
        <f t="shared" si="3"/>
        <v>Cat</v>
      </c>
      <c r="M9" t="str">
        <f t="shared" si="1"/>
        <v>Orange</v>
      </c>
      <c r="N9">
        <f t="shared" si="1"/>
        <v>1</v>
      </c>
    </row>
    <row r="10" spans="3:18" x14ac:dyDescent="0.3"/>
    <row r="11" spans="3:18" x14ac:dyDescent="0.3"/>
    <row r="12" spans="3:18" x14ac:dyDescent="0.3"/>
    <row r="13" spans="3:18" x14ac:dyDescent="0.3">
      <c r="E13">
        <f>COUNT(E5:E9)</f>
        <v>5</v>
      </c>
    </row>
    <row r="14" spans="3:18" x14ac:dyDescent="0.3">
      <c r="E14" s="1"/>
    </row>
    <row r="15" spans="3:18" x14ac:dyDescent="0.3">
      <c r="D15" s="1"/>
      <c r="H15" s="1"/>
      <c r="I15" s="1"/>
      <c r="J15" s="1"/>
    </row>
    <row r="16" spans="3:18" x14ac:dyDescent="0.3">
      <c r="D16" s="1"/>
      <c r="E16" s="1" t="s">
        <v>98</v>
      </c>
      <c r="F16" s="3" t="s">
        <v>99</v>
      </c>
    </row>
    <row r="17" spans="3:8" x14ac:dyDescent="0.3">
      <c r="D17" s="1"/>
      <c r="E17" s="1" t="s">
        <v>100</v>
      </c>
      <c r="F17">
        <f>COUNTA(D5:D9)</f>
        <v>5</v>
      </c>
    </row>
    <row r="18" spans="3:8" x14ac:dyDescent="0.3">
      <c r="D18" s="1"/>
      <c r="E18" t="s">
        <v>101</v>
      </c>
      <c r="F18" s="1">
        <f>COUNTBLANK(C5:C9)</f>
        <v>1</v>
      </c>
    </row>
    <row r="19" spans="3:8" x14ac:dyDescent="0.3">
      <c r="D19" s="1"/>
      <c r="E19" s="1"/>
    </row>
    <row r="20" spans="3:8" x14ac:dyDescent="0.3">
      <c r="D20" s="1"/>
      <c r="E20" s="1"/>
    </row>
    <row r="21" spans="3:8" x14ac:dyDescent="0.3">
      <c r="C21" s="3" t="s">
        <v>93</v>
      </c>
      <c r="D21" s="1"/>
      <c r="E21" s="1"/>
      <c r="H21" t="s">
        <v>94</v>
      </c>
    </row>
    <row r="22" spans="3:8" x14ac:dyDescent="0.3">
      <c r="C22" t="s">
        <v>92</v>
      </c>
      <c r="D22" s="1"/>
      <c r="E22" s="1"/>
      <c r="H22">
        <f>'1'!I8</f>
        <v>0</v>
      </c>
    </row>
    <row r="23" spans="3:8" x14ac:dyDescent="0.3">
      <c r="D23" s="1"/>
      <c r="E23" s="1"/>
    </row>
    <row r="24" spans="3:8" x14ac:dyDescent="0.3">
      <c r="D24" s="1"/>
      <c r="E24" s="1"/>
    </row>
    <row r="25" spans="3:8" x14ac:dyDescent="0.3">
      <c r="D25" s="1"/>
      <c r="E25" s="1"/>
    </row>
    <row r="26" spans="3:8" x14ac:dyDescent="0.3">
      <c r="C26" s="5"/>
      <c r="D26" s="4"/>
      <c r="E26" s="1"/>
    </row>
    <row r="27" spans="3:8" hidden="1" x14ac:dyDescent="0.3">
      <c r="D27" s="1"/>
      <c r="E27" s="1"/>
    </row>
    <row r="28" spans="3:8" hidden="1" x14ac:dyDescent="0.3">
      <c r="C28" s="5"/>
      <c r="D28" s="4"/>
      <c r="E28" s="1"/>
    </row>
    <row r="29" spans="3:8" hidden="1" x14ac:dyDescent="0.3">
      <c r="D29" s="1"/>
      <c r="E29" s="1"/>
    </row>
    <row r="30" spans="3:8" hidden="1" x14ac:dyDescent="0.3">
      <c r="C30" s="5"/>
      <c r="D30" s="4"/>
      <c r="E30" s="1"/>
    </row>
    <row r="31" spans="3:8" hidden="1" x14ac:dyDescent="0.3">
      <c r="D31" s="1"/>
      <c r="E31" s="1"/>
    </row>
    <row r="32" spans="3:8" hidden="1" x14ac:dyDescent="0.3">
      <c r="D32" s="1"/>
      <c r="E32" s="1"/>
    </row>
    <row r="33" spans="3:17" hidden="1" x14ac:dyDescent="0.3">
      <c r="C33" s="5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</row>
    <row r="34" spans="3:17" hidden="1" x14ac:dyDescent="0.3">
      <c r="C34" s="5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3:17" hidden="1" x14ac:dyDescent="0.3">
      <c r="D35" s="1"/>
      <c r="E35" s="1"/>
    </row>
    <row r="36" spans="3:17" hidden="1" x14ac:dyDescent="0.3">
      <c r="C36" s="5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3:17" hidden="1" x14ac:dyDescent="0.3">
      <c r="C37" s="5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</row>
  </sheetData>
  <mergeCells count="3">
    <mergeCell ref="H3:J3"/>
    <mergeCell ref="L3:N3"/>
    <mergeCell ref="P3:R3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1"/>
  <sheetViews>
    <sheetView showGridLines="0" topLeftCell="A11" zoomScale="130" zoomScaleNormal="130" workbookViewId="0">
      <selection activeCell="I5" sqref="I5"/>
    </sheetView>
  </sheetViews>
  <sheetFormatPr defaultColWidth="0" defaultRowHeight="14.4" zeroHeight="1" x14ac:dyDescent="0.3"/>
  <cols>
    <col min="1" max="1" width="8.88671875" customWidth="1"/>
    <col min="2" max="2" width="8" bestFit="1" customWidth="1"/>
    <col min="3" max="3" width="8.88671875" customWidth="1"/>
    <col min="4" max="4" width="9.6640625" bestFit="1" customWidth="1"/>
    <col min="5" max="5" width="8.88671875" customWidth="1"/>
    <col min="6" max="7" width="10" bestFit="1" customWidth="1"/>
    <col min="8" max="8" width="8.88671875" customWidth="1"/>
    <col min="9" max="9" width="14.109375" customWidth="1"/>
    <col min="10" max="14" width="8.88671875" customWidth="1"/>
    <col min="15" max="17" width="8.88671875" hidden="1" customWidth="1"/>
    <col min="18" max="16384" width="8.88671875" hidden="1"/>
  </cols>
  <sheetData>
    <row r="1" spans="2:9" x14ac:dyDescent="0.3"/>
    <row r="2" spans="2:9" x14ac:dyDescent="0.3">
      <c r="G2" s="3" t="s">
        <v>22</v>
      </c>
    </row>
    <row r="3" spans="2:9" x14ac:dyDescent="0.3">
      <c r="H3" s="2"/>
    </row>
    <row r="4" spans="2:9" x14ac:dyDescent="0.3"/>
    <row r="5" spans="2:9" x14ac:dyDescent="0.3">
      <c r="B5" t="s">
        <v>20</v>
      </c>
      <c r="C5">
        <v>10</v>
      </c>
      <c r="D5">
        <v>10</v>
      </c>
      <c r="G5" t="b">
        <f>C5=D5</f>
        <v>1</v>
      </c>
      <c r="I5" t="str">
        <f>IF(C5=D5,"Yes","No")</f>
        <v>Yes</v>
      </c>
    </row>
    <row r="6" spans="2:9" x14ac:dyDescent="0.3">
      <c r="B6" t="s">
        <v>21</v>
      </c>
      <c r="C6">
        <v>10</v>
      </c>
      <c r="D6">
        <v>5</v>
      </c>
      <c r="G6" t="b">
        <f>C6&gt;D6</f>
        <v>1</v>
      </c>
      <c r="I6" t="str">
        <f>IF(C6=D6,"Yes","No")</f>
        <v>No</v>
      </c>
    </row>
    <row r="7" spans="2:9" x14ac:dyDescent="0.3">
      <c r="B7" t="s">
        <v>19</v>
      </c>
      <c r="C7">
        <v>10</v>
      </c>
      <c r="D7">
        <v>20</v>
      </c>
      <c r="G7" t="b">
        <f>C7&lt;D7</f>
        <v>1</v>
      </c>
      <c r="I7" t="str">
        <f>IF(C7=D7,"Yes","No")</f>
        <v>No</v>
      </c>
    </row>
    <row r="8" spans="2:9" x14ac:dyDescent="0.3"/>
    <row r="9" spans="2:9" x14ac:dyDescent="0.3">
      <c r="C9" t="s">
        <v>17</v>
      </c>
      <c r="D9" t="s">
        <v>18</v>
      </c>
      <c r="G9" t="b">
        <f>C9=D9</f>
        <v>0</v>
      </c>
    </row>
    <row r="10" spans="2:9" x14ac:dyDescent="0.3"/>
    <row r="11" spans="2:9" x14ac:dyDescent="0.3">
      <c r="C11" t="s">
        <v>18</v>
      </c>
      <c r="D11" t="s">
        <v>18</v>
      </c>
      <c r="G11" t="b">
        <f>C11=D11</f>
        <v>1</v>
      </c>
    </row>
    <row r="12" spans="2:9" x14ac:dyDescent="0.3"/>
    <row r="13" spans="2:9" x14ac:dyDescent="0.3"/>
    <row r="14" spans="2:9" x14ac:dyDescent="0.3">
      <c r="C14" s="1">
        <v>3</v>
      </c>
      <c r="D14" s="1">
        <v>2</v>
      </c>
      <c r="E14" s="1">
        <v>5</v>
      </c>
      <c r="G14" t="b">
        <f>C14+D14=E14</f>
        <v>1</v>
      </c>
    </row>
    <row r="15" spans="2:9" x14ac:dyDescent="0.3">
      <c r="D15" s="1"/>
      <c r="E15" s="1"/>
    </row>
    <row r="16" spans="2:9" x14ac:dyDescent="0.3">
      <c r="C16" s="1">
        <v>10</v>
      </c>
      <c r="D16" s="1">
        <v>3</v>
      </c>
      <c r="E16" s="1">
        <v>30</v>
      </c>
      <c r="G16" t="b">
        <f>C16*D16=E16</f>
        <v>1</v>
      </c>
    </row>
    <row r="17" spans="2:7" x14ac:dyDescent="0.3">
      <c r="D17" s="1"/>
      <c r="E17" s="1"/>
    </row>
    <row r="18" spans="2:7" x14ac:dyDescent="0.3">
      <c r="D18" s="1"/>
      <c r="E18" s="1"/>
    </row>
    <row r="19" spans="2:7" x14ac:dyDescent="0.3">
      <c r="C19" s="5">
        <v>43831</v>
      </c>
      <c r="D19" s="4">
        <v>43831</v>
      </c>
      <c r="E19" s="1"/>
      <c r="G19" t="b">
        <f>C19=D19</f>
        <v>1</v>
      </c>
    </row>
    <row r="20" spans="2:7" x14ac:dyDescent="0.3">
      <c r="D20" s="1"/>
      <c r="E20" s="1"/>
    </row>
    <row r="21" spans="2:7" x14ac:dyDescent="0.3">
      <c r="C21" s="5">
        <v>43831</v>
      </c>
      <c r="D21" s="4">
        <v>44197</v>
      </c>
      <c r="E21" s="1"/>
      <c r="G21" t="b">
        <f>C21&lt;D21</f>
        <v>1</v>
      </c>
    </row>
    <row r="22" spans="2:7" x14ac:dyDescent="0.3">
      <c r="D22" s="1"/>
      <c r="E22" s="1"/>
    </row>
    <row r="23" spans="2:7" x14ac:dyDescent="0.3">
      <c r="C23" s="5">
        <v>43831</v>
      </c>
      <c r="D23" s="4">
        <v>43466</v>
      </c>
      <c r="E23" s="1"/>
      <c r="G23" t="b">
        <f>C23&gt;D23</f>
        <v>1</v>
      </c>
    </row>
    <row r="24" spans="2:7" x14ac:dyDescent="0.3">
      <c r="D24" s="1"/>
      <c r="E24" s="1"/>
    </row>
    <row r="25" spans="2:7" x14ac:dyDescent="0.3">
      <c r="D25" s="1"/>
      <c r="E25" s="1"/>
    </row>
    <row r="26" spans="2:7" x14ac:dyDescent="0.3">
      <c r="B26" s="5">
        <v>43466</v>
      </c>
      <c r="D26" s="4">
        <v>43466</v>
      </c>
      <c r="E26" s="4">
        <v>43466</v>
      </c>
      <c r="G26" t="b">
        <f>AND(B26=D26,D26=E26)</f>
        <v>1</v>
      </c>
    </row>
    <row r="27" spans="2:7" x14ac:dyDescent="0.3">
      <c r="B27" s="5">
        <v>43466</v>
      </c>
      <c r="D27" s="4">
        <v>43466</v>
      </c>
      <c r="E27" s="4">
        <v>43101</v>
      </c>
      <c r="G27" t="b">
        <f>AND(B27=D27,D27=E27)</f>
        <v>0</v>
      </c>
    </row>
    <row r="28" spans="2:7" x14ac:dyDescent="0.3">
      <c r="C28" s="1"/>
      <c r="D28" s="1"/>
    </row>
    <row r="29" spans="2:7" x14ac:dyDescent="0.3">
      <c r="B29" s="5">
        <v>43466</v>
      </c>
      <c r="D29" s="4">
        <v>43466</v>
      </c>
      <c r="E29" s="4">
        <v>43831</v>
      </c>
      <c r="G29" t="b">
        <f>OR(B29=D29,D29=E29)</f>
        <v>1</v>
      </c>
    </row>
    <row r="30" spans="2:7" x14ac:dyDescent="0.3">
      <c r="B30" s="5">
        <v>43466</v>
      </c>
      <c r="D30" s="4">
        <v>43101</v>
      </c>
      <c r="E30" s="4">
        <v>42736</v>
      </c>
      <c r="G30" t="b">
        <f>OR(B30=D30,D30=E30)</f>
        <v>0</v>
      </c>
    </row>
    <row r="31" spans="2:7" x14ac:dyDescent="0.3"/>
  </sheetData>
  <conditionalFormatting sqref="H5:H7">
    <cfRule type="containsText" dxfId="10" priority="7" operator="containsText" text="False">
      <formula>NOT(ISERROR(SEARCH("False",H5)))</formula>
    </cfRule>
    <cfRule type="containsText" dxfId="9" priority="8" operator="containsText" text="True">
      <formula>NOT(ISERROR(SEARCH("True",H5)))</formula>
    </cfRule>
  </conditionalFormatting>
  <conditionalFormatting sqref="H8:H31">
    <cfRule type="containsText" dxfId="8" priority="1" operator="containsText" text="False">
      <formula>NOT(ISERROR(SEARCH("False",H8)))</formula>
    </cfRule>
    <cfRule type="containsText" dxfId="7" priority="2" operator="containsText" text="True">
      <formula>NOT(ISERROR(SEARCH("True",H8)))</formula>
    </cfRule>
  </conditionalFormatting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9"/>
  <sheetViews>
    <sheetView showGridLines="0" zoomScale="160" zoomScaleNormal="160" workbookViewId="0">
      <selection activeCell="F7" sqref="F7"/>
    </sheetView>
  </sheetViews>
  <sheetFormatPr defaultColWidth="0" defaultRowHeight="15" customHeight="1" zeroHeight="1" x14ac:dyDescent="0.3"/>
  <cols>
    <col min="1" max="1" width="9.109375" customWidth="1"/>
    <col min="2" max="5" width="17.33203125" customWidth="1"/>
    <col min="6" max="6" width="15.33203125" bestFit="1" customWidth="1"/>
    <col min="7" max="7" width="13.44140625" bestFit="1" customWidth="1"/>
    <col min="8" max="13" width="9.109375" customWidth="1"/>
    <col min="14" max="16384" width="9.109375" hidden="1"/>
  </cols>
  <sheetData>
    <row r="1" spans="2:7" ht="14.4" x14ac:dyDescent="0.3"/>
    <row r="2" spans="2:7" ht="14.4" x14ac:dyDescent="0.3">
      <c r="G2" s="3" t="s">
        <v>0</v>
      </c>
    </row>
    <row r="3" spans="2:7" ht="14.4" x14ac:dyDescent="0.3">
      <c r="C3" s="5"/>
      <c r="G3" s="3" t="s">
        <v>3</v>
      </c>
    </row>
    <row r="4" spans="2:7" ht="14.4" x14ac:dyDescent="0.3"/>
    <row r="5" spans="2:7" ht="14.4" x14ac:dyDescent="0.3">
      <c r="C5" s="2" t="s">
        <v>14</v>
      </c>
      <c r="D5" s="2" t="s">
        <v>22</v>
      </c>
      <c r="E5" s="2" t="s">
        <v>15</v>
      </c>
      <c r="F5" s="3" t="s">
        <v>16</v>
      </c>
    </row>
    <row r="6" spans="2:7" ht="14.4" x14ac:dyDescent="0.3"/>
    <row r="7" spans="2:7" ht="14.4" x14ac:dyDescent="0.3">
      <c r="B7" t="s">
        <v>8</v>
      </c>
      <c r="C7" s="4">
        <v>44348</v>
      </c>
      <c r="D7" t="b">
        <f>C7&gt;0</f>
        <v>1</v>
      </c>
      <c r="E7" t="str">
        <f>IF(C7&gt;0,$G$3,$G$2)</f>
        <v>Vaccinated</v>
      </c>
      <c r="F7" s="6" t="str">
        <f>IF(E7=$G$3,"P","O")</f>
        <v>P</v>
      </c>
    </row>
    <row r="8" spans="2:7" ht="14.4" x14ac:dyDescent="0.3">
      <c r="B8" t="s">
        <v>9</v>
      </c>
      <c r="C8" s="4">
        <f>C7-60</f>
        <v>44288</v>
      </c>
      <c r="D8" t="b">
        <f>C8&gt;0</f>
        <v>1</v>
      </c>
      <c r="E8" t="str">
        <f>IF(C8&gt;0,$G$3,$G$2)</f>
        <v>Vaccinated</v>
      </c>
      <c r="F8" s="6" t="str">
        <f t="shared" ref="F8:F10" si="0">IF(E8=$G$3,"P","O")</f>
        <v>P</v>
      </c>
    </row>
    <row r="9" spans="2:7" ht="14.4" x14ac:dyDescent="0.3">
      <c r="B9" t="s">
        <v>10</v>
      </c>
      <c r="C9" s="4"/>
      <c r="D9" t="b">
        <f>C9&gt;0</f>
        <v>0</v>
      </c>
      <c r="E9" t="str">
        <f>IF(C9&gt;0,$G$3,$G$2)</f>
        <v>Not vaccinated</v>
      </c>
      <c r="F9" s="6" t="str">
        <f t="shared" si="0"/>
        <v>O</v>
      </c>
    </row>
    <row r="10" spans="2:7" ht="14.4" x14ac:dyDescent="0.3">
      <c r="B10" t="s">
        <v>11</v>
      </c>
      <c r="C10" s="4">
        <v>44228</v>
      </c>
      <c r="D10" t="b">
        <f>C10&gt;0</f>
        <v>1</v>
      </c>
      <c r="E10" t="str">
        <f>IF(C10&gt;0,$G$3,$G$2)</f>
        <v>Vaccinated</v>
      </c>
      <c r="F10" s="6" t="str">
        <f t="shared" si="0"/>
        <v>P</v>
      </c>
    </row>
    <row r="11" spans="2:7" ht="14.4" x14ac:dyDescent="0.3">
      <c r="B11" t="s">
        <v>13</v>
      </c>
      <c r="F11" s="1"/>
    </row>
    <row r="12" spans="2:7" ht="14.4" x14ac:dyDescent="0.3">
      <c r="F12" s="1"/>
    </row>
    <row r="13" spans="2:7" ht="14.4" x14ac:dyDescent="0.3"/>
    <row r="14" spans="2:7" ht="14.4" x14ac:dyDescent="0.3"/>
    <row r="15" spans="2:7" ht="14.4" x14ac:dyDescent="0.3"/>
    <row r="16" spans="2:7" ht="14.4" x14ac:dyDescent="0.3"/>
    <row r="17" ht="14.4" x14ac:dyDescent="0.3"/>
    <row r="18" ht="14.4" x14ac:dyDescent="0.3"/>
    <row r="19" ht="14.4" x14ac:dyDescent="0.3"/>
  </sheetData>
  <conditionalFormatting sqref="D11:D15">
    <cfRule type="containsText" dxfId="6" priority="1" operator="containsText" text="False">
      <formula>NOT(ISERROR(SEARCH("False",D11)))</formula>
    </cfRule>
    <cfRule type="containsText" dxfId="5" priority="2" operator="containsText" text="True">
      <formula>NOT(ISERROR(SEARCH("True",D11)))</formula>
    </cfRule>
  </conditionalFormatting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5"/>
  <sheetViews>
    <sheetView showGridLines="0" zoomScale="130" zoomScaleNormal="130" workbookViewId="0">
      <selection activeCell="E8" sqref="E8"/>
    </sheetView>
  </sheetViews>
  <sheetFormatPr defaultColWidth="0" defaultRowHeight="15" customHeight="1" zeroHeight="1" x14ac:dyDescent="0.3"/>
  <cols>
    <col min="1" max="2" width="9.109375" customWidth="1"/>
    <col min="3" max="3" width="12.109375" customWidth="1"/>
    <col min="4" max="4" width="14.33203125" bestFit="1" customWidth="1"/>
    <col min="5" max="5" width="9.109375" customWidth="1"/>
    <col min="6" max="6" width="14.33203125" customWidth="1"/>
    <col min="7" max="13" width="9.109375" customWidth="1"/>
    <col min="14" max="16384" width="9.109375" hidden="1"/>
  </cols>
  <sheetData>
    <row r="1" spans="2:12" ht="15" customHeight="1" x14ac:dyDescent="0.3"/>
    <row r="2" spans="2:12" ht="14.4" x14ac:dyDescent="0.3">
      <c r="G2" s="2" t="s">
        <v>24</v>
      </c>
      <c r="H2" s="2" t="s">
        <v>7</v>
      </c>
      <c r="I2" s="2"/>
      <c r="J2" s="2"/>
      <c r="K2" s="2"/>
      <c r="L2" s="2"/>
    </row>
    <row r="3" spans="2:12" ht="14.4" x14ac:dyDescent="0.3">
      <c r="F3" t="s">
        <v>29</v>
      </c>
      <c r="G3" s="1" t="s">
        <v>1</v>
      </c>
      <c r="H3" t="s">
        <v>2</v>
      </c>
    </row>
    <row r="4" spans="2:12" ht="14.4" x14ac:dyDescent="0.3">
      <c r="F4" t="s">
        <v>30</v>
      </c>
      <c r="G4" s="1" t="s">
        <v>1</v>
      </c>
      <c r="H4" s="35" t="s">
        <v>23</v>
      </c>
    </row>
    <row r="5" spans="2:12" ht="14.4" x14ac:dyDescent="0.3"/>
    <row r="6" spans="2:12" ht="14.4" x14ac:dyDescent="0.3">
      <c r="C6" s="2" t="s">
        <v>4</v>
      </c>
      <c r="D6" s="2" t="s">
        <v>5</v>
      </c>
      <c r="E6" s="3" t="s">
        <v>6</v>
      </c>
      <c r="F6" s="2" t="s">
        <v>7</v>
      </c>
    </row>
    <row r="7" spans="2:12" ht="14.4" x14ac:dyDescent="0.3"/>
    <row r="8" spans="2:12" ht="14.4" x14ac:dyDescent="0.3">
      <c r="B8" t="s">
        <v>8</v>
      </c>
      <c r="C8" s="4" t="s">
        <v>1</v>
      </c>
      <c r="D8" s="4" t="s">
        <v>1</v>
      </c>
      <c r="E8" s="34" t="str">
        <f>IF(AND(C8=$G$3,D8=$G$4),"P","O")</f>
        <v>P</v>
      </c>
      <c r="F8" s="34"/>
      <c r="G8" s="4"/>
    </row>
    <row r="9" spans="2:12" ht="14.4" x14ac:dyDescent="0.3">
      <c r="B9" t="s">
        <v>9</v>
      </c>
      <c r="C9" s="4" t="s">
        <v>1</v>
      </c>
      <c r="D9" s="4" t="s">
        <v>2</v>
      </c>
      <c r="E9" s="34" t="str">
        <f t="shared" ref="E9:E12" si="0">IF(AND(C9=$G$3,D9=$G$4),"P","O")</f>
        <v>O</v>
      </c>
      <c r="F9" s="34"/>
      <c r="G9" s="4"/>
    </row>
    <row r="10" spans="2:12" ht="14.4" x14ac:dyDescent="0.3">
      <c r="B10" t="s">
        <v>10</v>
      </c>
      <c r="C10" s="4" t="s">
        <v>2</v>
      </c>
      <c r="D10" s="4" t="s">
        <v>2</v>
      </c>
      <c r="E10" s="34" t="str">
        <f t="shared" si="0"/>
        <v>O</v>
      </c>
      <c r="F10" s="34"/>
      <c r="G10" s="4"/>
    </row>
    <row r="11" spans="2:12" ht="14.4" x14ac:dyDescent="0.3">
      <c r="B11" t="s">
        <v>11</v>
      </c>
      <c r="C11" s="4" t="s">
        <v>12</v>
      </c>
      <c r="E11" s="34" t="str">
        <f t="shared" si="0"/>
        <v>O</v>
      </c>
      <c r="F11" s="34"/>
      <c r="G11" s="4"/>
    </row>
    <row r="12" spans="2:12" ht="14.4" x14ac:dyDescent="0.3">
      <c r="B12" t="s">
        <v>13</v>
      </c>
      <c r="C12" s="4" t="s">
        <v>2</v>
      </c>
      <c r="E12" s="34" t="str">
        <f t="shared" si="0"/>
        <v>O</v>
      </c>
      <c r="F12" s="34"/>
      <c r="G12" s="4"/>
    </row>
    <row r="13" spans="2:12" ht="14.4" x14ac:dyDescent="0.3">
      <c r="E13" s="4"/>
      <c r="F13" s="4"/>
      <c r="G13" s="4"/>
    </row>
    <row r="14" spans="2:12" ht="14.4" x14ac:dyDescent="0.3"/>
    <row r="15" spans="2:12" ht="14.4" x14ac:dyDescent="0.3"/>
    <row r="16" spans="2:12" ht="14.4" x14ac:dyDescent="0.3"/>
    <row r="17" spans="7:7" ht="14.4" x14ac:dyDescent="0.3"/>
    <row r="18" spans="7:7" ht="14.4" x14ac:dyDescent="0.3"/>
    <row r="19" spans="7:7" ht="14.4" x14ac:dyDescent="0.3">
      <c r="G19" s="1"/>
    </row>
    <row r="20" spans="7:7" ht="14.4" x14ac:dyDescent="0.3"/>
    <row r="21" spans="7:7" ht="14.4" x14ac:dyDescent="0.3"/>
    <row r="22" spans="7:7" ht="14.4" x14ac:dyDescent="0.3"/>
    <row r="23" spans="7:7" ht="14.4" x14ac:dyDescent="0.3"/>
    <row r="24" spans="7:7" ht="14.4" x14ac:dyDescent="0.3"/>
    <row r="25" spans="7:7" ht="14.4" x14ac:dyDescent="0.3"/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2205C-6AE6-4D2B-A58F-16BED8211626}">
  <dimension ref="A1:N19"/>
  <sheetViews>
    <sheetView showGridLines="0" tabSelected="1" topLeftCell="B1" workbookViewId="0">
      <selection activeCell="F12" sqref="F12"/>
    </sheetView>
  </sheetViews>
  <sheetFormatPr defaultColWidth="0" defaultRowHeight="15" customHeight="1" zeroHeight="1" x14ac:dyDescent="0.3"/>
  <cols>
    <col min="1" max="2" width="9.109375" customWidth="1"/>
    <col min="3" max="3" width="11.5546875" bestFit="1" customWidth="1"/>
    <col min="4" max="5" width="11.88671875" bestFit="1" customWidth="1"/>
    <col min="6" max="6" width="36.5546875" customWidth="1"/>
    <col min="7" max="7" width="28.6640625" bestFit="1" customWidth="1"/>
    <col min="8" max="9" width="28.6640625" customWidth="1"/>
    <col min="10" max="10" width="9.109375" customWidth="1"/>
    <col min="11" max="14" width="0" hidden="1" customWidth="1"/>
    <col min="15" max="16384" width="9.109375" hidden="1"/>
  </cols>
  <sheetData>
    <row r="1" spans="3:9" thickBot="1" x14ac:dyDescent="0.35"/>
    <row r="2" spans="3:9" ht="15.6" thickTop="1" thickBot="1" x14ac:dyDescent="0.35">
      <c r="F2" s="13" t="s">
        <v>39</v>
      </c>
      <c r="G2" s="14" t="s">
        <v>40</v>
      </c>
      <c r="H2" s="14" t="s">
        <v>62</v>
      </c>
      <c r="I2" s="10"/>
    </row>
    <row r="3" spans="3:9" thickTop="1" x14ac:dyDescent="0.3">
      <c r="F3" s="15">
        <v>0</v>
      </c>
      <c r="G3" s="16">
        <v>0.1</v>
      </c>
      <c r="H3" s="15">
        <v>0.2</v>
      </c>
      <c r="I3" s="11"/>
    </row>
    <row r="4" spans="3:9" ht="14.4" x14ac:dyDescent="0.3"/>
    <row r="5" spans="3:9" ht="14.4" x14ac:dyDescent="0.3">
      <c r="C5" s="2" t="s">
        <v>41</v>
      </c>
      <c r="D5" s="2" t="s">
        <v>42</v>
      </c>
      <c r="E5" s="2"/>
    </row>
    <row r="6" spans="3:9" ht="14.4" x14ac:dyDescent="0.3"/>
    <row r="7" spans="3:9" ht="14.4" x14ac:dyDescent="0.3">
      <c r="C7" s="7">
        <v>4000</v>
      </c>
      <c r="D7" s="8"/>
      <c r="E7" s="8"/>
    </row>
    <row r="8" spans="3:9" ht="14.4" x14ac:dyDescent="0.3">
      <c r="C8" s="7">
        <v>8000</v>
      </c>
      <c r="D8" s="8"/>
      <c r="E8" s="8"/>
    </row>
    <row r="9" spans="3:9" ht="14.4" x14ac:dyDescent="0.3">
      <c r="C9" s="7">
        <v>10000</v>
      </c>
      <c r="D9" s="8"/>
      <c r="E9" s="8"/>
    </row>
    <row r="10" spans="3:9" ht="14.4" x14ac:dyDescent="0.3">
      <c r="C10" s="9">
        <v>15000</v>
      </c>
      <c r="D10" s="8"/>
      <c r="E10" s="8"/>
      <c r="F10" s="5"/>
      <c r="G10" s="5"/>
      <c r="H10" s="5"/>
      <c r="I10" s="5"/>
    </row>
    <row r="11" spans="3:9" ht="14.4" x14ac:dyDescent="0.3">
      <c r="C11" s="9">
        <v>80000</v>
      </c>
      <c r="D11" s="8"/>
      <c r="E11" s="8"/>
    </row>
    <row r="12" spans="3:9" ht="14.4" x14ac:dyDescent="0.3">
      <c r="C12" s="9">
        <v>13000</v>
      </c>
      <c r="D12" s="8"/>
      <c r="E12" s="8"/>
      <c r="F12" s="37"/>
    </row>
    <row r="13" spans="3:9" ht="14.4" x14ac:dyDescent="0.3">
      <c r="C13" s="9">
        <v>12000</v>
      </c>
      <c r="D13" s="8"/>
      <c r="E13" s="8"/>
    </row>
    <row r="14" spans="3:9" ht="14.4" x14ac:dyDescent="0.3">
      <c r="C14" s="9">
        <v>9800</v>
      </c>
      <c r="D14" s="8"/>
      <c r="E14" s="8"/>
    </row>
    <row r="15" spans="3:9" ht="14.4" x14ac:dyDescent="0.3">
      <c r="C15" s="9">
        <v>20000</v>
      </c>
      <c r="D15" s="8"/>
      <c r="E15" s="8"/>
    </row>
    <row r="16" spans="3:9" ht="14.4" x14ac:dyDescent="0.3">
      <c r="C16" s="9">
        <v>16000</v>
      </c>
      <c r="D16" s="8"/>
      <c r="E16" s="8"/>
    </row>
    <row r="17" spans="3:5" ht="14.4" x14ac:dyDescent="0.3">
      <c r="C17" s="9"/>
      <c r="D17" s="7"/>
      <c r="E17" s="8"/>
    </row>
    <row r="18" spans="3:5" ht="14.4" x14ac:dyDescent="0.3"/>
    <row r="19" spans="3:5" ht="14.4" x14ac:dyDescent="0.3"/>
  </sheetData>
  <pageMargins left="0.7" right="0.7" top="0.75" bottom="0.75" header="0.3" footer="0.3"/>
  <pageSetup paperSize="9" orientation="portrait" horizontalDpi="300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0D128-0667-44E1-A826-73AC3533C80E}">
  <dimension ref="A1:I21"/>
  <sheetViews>
    <sheetView showGridLines="0" workbookViewId="0">
      <selection activeCell="F11" sqref="F11"/>
    </sheetView>
  </sheetViews>
  <sheetFormatPr defaultColWidth="0" defaultRowHeight="14.4" customHeight="1" zeroHeight="1" x14ac:dyDescent="0.3"/>
  <cols>
    <col min="1" max="1" width="9.109375" customWidth="1"/>
    <col min="2" max="3" width="15" customWidth="1"/>
    <col min="4" max="4" width="19" customWidth="1"/>
    <col min="5" max="9" width="9.109375" customWidth="1"/>
    <col min="10" max="16384" width="9.109375" hidden="1"/>
  </cols>
  <sheetData>
    <row r="1" spans="2:4" x14ac:dyDescent="0.3"/>
    <row r="2" spans="2:4" x14ac:dyDescent="0.3"/>
    <row r="3" spans="2:4" x14ac:dyDescent="0.3">
      <c r="B3" s="2" t="s">
        <v>43</v>
      </c>
      <c r="C3" s="2" t="s">
        <v>44</v>
      </c>
      <c r="D3" s="2" t="s">
        <v>45</v>
      </c>
    </row>
    <row r="4" spans="2:4" x14ac:dyDescent="0.3">
      <c r="B4" s="2"/>
      <c r="C4" s="2"/>
      <c r="D4" s="2"/>
    </row>
    <row r="5" spans="2:4" x14ac:dyDescent="0.3">
      <c r="B5" t="s">
        <v>46</v>
      </c>
      <c r="D5" s="12" t="s">
        <v>47</v>
      </c>
    </row>
    <row r="6" spans="2:4" x14ac:dyDescent="0.3">
      <c r="B6" t="s">
        <v>46</v>
      </c>
      <c r="D6" s="12" t="s">
        <v>48</v>
      </c>
    </row>
    <row r="7" spans="2:4" x14ac:dyDescent="0.3">
      <c r="B7" t="s">
        <v>46</v>
      </c>
      <c r="D7" s="12" t="s">
        <v>49</v>
      </c>
    </row>
    <row r="8" spans="2:4" x14ac:dyDescent="0.3">
      <c r="B8" t="s">
        <v>50</v>
      </c>
      <c r="D8" s="12" t="s">
        <v>47</v>
      </c>
    </row>
    <row r="9" spans="2:4" x14ac:dyDescent="0.3">
      <c r="B9" t="s">
        <v>50</v>
      </c>
      <c r="D9" s="12" t="s">
        <v>51</v>
      </c>
    </row>
    <row r="10" spans="2:4" x14ac:dyDescent="0.3">
      <c r="B10" t="s">
        <v>52</v>
      </c>
      <c r="D10" s="12" t="s">
        <v>53</v>
      </c>
    </row>
    <row r="11" spans="2:4" x14ac:dyDescent="0.3">
      <c r="B11" t="s">
        <v>52</v>
      </c>
      <c r="D11" s="12" t="s">
        <v>54</v>
      </c>
    </row>
    <row r="12" spans="2:4" x14ac:dyDescent="0.3">
      <c r="B12" t="s">
        <v>55</v>
      </c>
      <c r="D12" s="12" t="s">
        <v>56</v>
      </c>
    </row>
    <row r="13" spans="2:4" x14ac:dyDescent="0.3">
      <c r="B13" t="s">
        <v>55</v>
      </c>
      <c r="D13" s="12" t="s">
        <v>57</v>
      </c>
    </row>
    <row r="14" spans="2:4" x14ac:dyDescent="0.3">
      <c r="B14" t="s">
        <v>55</v>
      </c>
      <c r="D14" s="12" t="s">
        <v>58</v>
      </c>
    </row>
    <row r="15" spans="2:4" x14ac:dyDescent="0.3">
      <c r="B15" t="s">
        <v>59</v>
      </c>
      <c r="D15" s="12" t="s">
        <v>47</v>
      </c>
    </row>
    <row r="16" spans="2:4" x14ac:dyDescent="0.3">
      <c r="B16" t="s">
        <v>59</v>
      </c>
      <c r="D16" s="12" t="s">
        <v>60</v>
      </c>
    </row>
    <row r="17" spans="2:4" x14ac:dyDescent="0.3">
      <c r="B17" t="s">
        <v>59</v>
      </c>
      <c r="D17" s="12" t="s">
        <v>61</v>
      </c>
    </row>
    <row r="18" spans="2:4" x14ac:dyDescent="0.3"/>
    <row r="19" spans="2:4" x14ac:dyDescent="0.3"/>
    <row r="20" spans="2:4" x14ac:dyDescent="0.3"/>
    <row r="21" spans="2:4" x14ac:dyDescent="0.3"/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98FC7-41F9-4461-B1DA-C5C194232D79}">
  <dimension ref="A1:L21"/>
  <sheetViews>
    <sheetView showGridLines="0" zoomScale="115" zoomScaleNormal="115" workbookViewId="0">
      <selection activeCell="E2" sqref="E2"/>
    </sheetView>
  </sheetViews>
  <sheetFormatPr defaultColWidth="0" defaultRowHeight="14.4" customHeight="1" zeroHeight="1" x14ac:dyDescent="0.3"/>
  <cols>
    <col min="1" max="2" width="8.88671875" customWidth="1"/>
    <col min="3" max="7" width="16.88671875" customWidth="1"/>
    <col min="8" max="8" width="14.44140625" bestFit="1" customWidth="1"/>
    <col min="9" max="11" width="14.44140625" customWidth="1"/>
    <col min="12" max="12" width="8.88671875" customWidth="1"/>
    <col min="13" max="15" width="8.88671875" hidden="1" customWidth="1"/>
    <col min="16" max="16384" width="8.88671875" hidden="1"/>
  </cols>
  <sheetData>
    <row r="1" spans="2:11" ht="15" thickBot="1" x14ac:dyDescent="0.35"/>
    <row r="2" spans="2:11" ht="15" thickBot="1" x14ac:dyDescent="0.35">
      <c r="C2" s="2" t="s">
        <v>63</v>
      </c>
      <c r="E2" s="17">
        <v>500</v>
      </c>
    </row>
    <row r="3" spans="2:11" x14ac:dyDescent="0.3">
      <c r="C3" s="2"/>
      <c r="E3" s="1"/>
    </row>
    <row r="4" spans="2:11" x14ac:dyDescent="0.3">
      <c r="C4" s="18" t="s">
        <v>64</v>
      </c>
    </row>
    <row r="5" spans="2:11" x14ac:dyDescent="0.3"/>
    <row r="6" spans="2:11" x14ac:dyDescent="0.3">
      <c r="C6" s="2" t="s">
        <v>18</v>
      </c>
      <c r="D6" s="2" t="s">
        <v>65</v>
      </c>
      <c r="E6" s="2" t="s">
        <v>66</v>
      </c>
      <c r="F6" s="2" t="s">
        <v>67</v>
      </c>
      <c r="G6" s="2" t="s">
        <v>68</v>
      </c>
      <c r="H6" s="2" t="s">
        <v>69</v>
      </c>
      <c r="I6" s="2"/>
      <c r="J6" s="2"/>
      <c r="K6" s="2"/>
    </row>
    <row r="7" spans="2:11" x14ac:dyDescent="0.3"/>
    <row r="8" spans="2:11" x14ac:dyDescent="0.3">
      <c r="B8" s="1" t="s">
        <v>25</v>
      </c>
      <c r="C8" s="6" t="s">
        <v>70</v>
      </c>
      <c r="D8" s="6" t="s">
        <v>70</v>
      </c>
      <c r="E8" s="36" t="s">
        <v>71</v>
      </c>
      <c r="F8" s="6" t="s">
        <v>70</v>
      </c>
      <c r="G8" s="6" t="s">
        <v>70</v>
      </c>
      <c r="H8" s="19">
        <f>COUNTIF(C8:G8,"P")*$E$2</f>
        <v>2000</v>
      </c>
      <c r="I8" s="19"/>
      <c r="J8" s="19"/>
      <c r="K8" s="19"/>
    </row>
    <row r="9" spans="2:11" x14ac:dyDescent="0.3">
      <c r="B9" s="1" t="s">
        <v>26</v>
      </c>
      <c r="C9" s="6" t="s">
        <v>70</v>
      </c>
      <c r="D9" s="6"/>
      <c r="E9" s="6" t="s">
        <v>70</v>
      </c>
      <c r="F9" s="6"/>
      <c r="G9" s="6" t="s">
        <v>70</v>
      </c>
      <c r="H9" s="19">
        <f>COUNTIF(C9:G9,"P")*$E$2</f>
        <v>1500</v>
      </c>
      <c r="I9" s="19"/>
      <c r="J9" s="19"/>
      <c r="K9" s="19"/>
    </row>
    <row r="10" spans="2:11" x14ac:dyDescent="0.3">
      <c r="B10" s="1" t="s">
        <v>27</v>
      </c>
      <c r="C10" s="6"/>
      <c r="D10" s="6" t="s">
        <v>70</v>
      </c>
      <c r="E10" s="6"/>
      <c r="F10" s="6"/>
      <c r="G10" s="6" t="s">
        <v>70</v>
      </c>
      <c r="H10" s="19">
        <f>COUNTIF(C10:G10,"P")*$E$2</f>
        <v>1000</v>
      </c>
      <c r="I10" s="19"/>
      <c r="J10" s="19"/>
      <c r="K10" s="19"/>
    </row>
    <row r="11" spans="2:11" x14ac:dyDescent="0.3">
      <c r="B11" s="1" t="s">
        <v>28</v>
      </c>
      <c r="C11" s="6" t="s">
        <v>70</v>
      </c>
      <c r="F11" s="6" t="s">
        <v>70</v>
      </c>
      <c r="H11" s="19">
        <f>COUNTIF(C11:G11,"P")*$E$2</f>
        <v>1000</v>
      </c>
      <c r="I11" s="19"/>
      <c r="J11" s="19"/>
      <c r="K11" s="19"/>
    </row>
    <row r="12" spans="2:11" x14ac:dyDescent="0.3"/>
    <row r="13" spans="2:11" x14ac:dyDescent="0.3"/>
    <row r="14" spans="2:11" x14ac:dyDescent="0.3"/>
    <row r="15" spans="2:11" x14ac:dyDescent="0.3"/>
    <row r="17" customFormat="1" ht="14.4" hidden="1" customHeight="1" x14ac:dyDescent="0.3"/>
    <row r="18" customFormat="1" ht="14.4" hidden="1" customHeight="1" x14ac:dyDescent="0.3"/>
    <row r="19" customFormat="1" ht="14.4" hidden="1" customHeight="1" x14ac:dyDescent="0.3"/>
    <row r="20" customFormat="1" ht="14.4" hidden="1" customHeight="1" x14ac:dyDescent="0.3"/>
    <row r="21" customFormat="1" ht="14.4" hidden="1" customHeight="1" x14ac:dyDescent="0.3"/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F75C8-6C59-4C2F-A509-FE7CC780D6F4}">
  <dimension ref="A1:I23"/>
  <sheetViews>
    <sheetView showGridLines="0" workbookViewId="0">
      <selection activeCell="G13" sqref="G13"/>
    </sheetView>
  </sheetViews>
  <sheetFormatPr defaultColWidth="0" defaultRowHeight="14.4" customHeight="1" zeroHeight="1" x14ac:dyDescent="0.3"/>
  <cols>
    <col min="1" max="1" width="9.109375" customWidth="1"/>
    <col min="2" max="2" width="13.33203125" customWidth="1"/>
    <col min="3" max="3" width="10.88671875" bestFit="1" customWidth="1"/>
    <col min="4" max="9" width="9.109375" customWidth="1"/>
    <col min="10" max="13" width="9.109375" hidden="1" customWidth="1"/>
    <col min="14" max="16384" width="9.109375" hidden="1"/>
  </cols>
  <sheetData>
    <row r="1" spans="2:4" x14ac:dyDescent="0.3"/>
    <row r="2" spans="2:4" x14ac:dyDescent="0.3"/>
    <row r="3" spans="2:4" x14ac:dyDescent="0.3"/>
    <row r="4" spans="2:4" x14ac:dyDescent="0.3">
      <c r="B4" s="2" t="s">
        <v>85</v>
      </c>
      <c r="C4" s="2" t="s">
        <v>86</v>
      </c>
      <c r="D4" s="2" t="s">
        <v>41</v>
      </c>
    </row>
    <row r="5" spans="2:4" x14ac:dyDescent="0.3">
      <c r="B5" s="2"/>
      <c r="C5" s="2"/>
      <c r="D5" s="2"/>
    </row>
    <row r="6" spans="2:4" x14ac:dyDescent="0.3"/>
    <row r="7" spans="2:4" x14ac:dyDescent="0.3">
      <c r="B7" t="s">
        <v>87</v>
      </c>
      <c r="C7" t="s">
        <v>76</v>
      </c>
      <c r="D7">
        <v>100</v>
      </c>
    </row>
    <row r="8" spans="2:4" x14ac:dyDescent="0.3">
      <c r="B8" t="s">
        <v>87</v>
      </c>
      <c r="C8" t="s">
        <v>76</v>
      </c>
      <c r="D8">
        <v>150</v>
      </c>
    </row>
    <row r="9" spans="2:4" x14ac:dyDescent="0.3">
      <c r="B9" t="s">
        <v>87</v>
      </c>
      <c r="C9" t="s">
        <v>88</v>
      </c>
      <c r="D9">
        <v>200</v>
      </c>
    </row>
    <row r="10" spans="2:4" x14ac:dyDescent="0.3">
      <c r="B10" t="s">
        <v>89</v>
      </c>
      <c r="C10" t="s">
        <v>76</v>
      </c>
      <c r="D10">
        <v>250</v>
      </c>
    </row>
    <row r="11" spans="2:4" x14ac:dyDescent="0.3">
      <c r="B11" t="s">
        <v>89</v>
      </c>
      <c r="C11" t="s">
        <v>90</v>
      </c>
      <c r="D11">
        <v>300</v>
      </c>
    </row>
    <row r="12" spans="2:4" x14ac:dyDescent="0.3">
      <c r="B12" t="s">
        <v>89</v>
      </c>
      <c r="C12" t="s">
        <v>88</v>
      </c>
      <c r="D12">
        <v>350</v>
      </c>
    </row>
    <row r="13" spans="2:4" x14ac:dyDescent="0.3">
      <c r="B13" t="s">
        <v>91</v>
      </c>
      <c r="C13" t="s">
        <v>76</v>
      </c>
      <c r="D13">
        <v>400</v>
      </c>
    </row>
    <row r="14" spans="2:4" x14ac:dyDescent="0.3">
      <c r="B14" t="s">
        <v>91</v>
      </c>
      <c r="C14" t="s">
        <v>90</v>
      </c>
      <c r="D14">
        <v>450</v>
      </c>
    </row>
    <row r="15" spans="2:4" x14ac:dyDescent="0.3">
      <c r="B15" t="s">
        <v>91</v>
      </c>
      <c r="C15" t="s">
        <v>88</v>
      </c>
      <c r="D15">
        <v>500</v>
      </c>
    </row>
    <row r="16" spans="2:4" x14ac:dyDescent="0.3"/>
    <row r="17" spans="2:4" x14ac:dyDescent="0.3"/>
    <row r="18" spans="2:4" x14ac:dyDescent="0.3"/>
    <row r="19" spans="2:4" x14ac:dyDescent="0.3">
      <c r="B19" s="27"/>
      <c r="C19" s="27"/>
      <c r="D19" s="27"/>
    </row>
    <row r="20" spans="2:4" x14ac:dyDescent="0.3"/>
    <row r="21" spans="2:4" x14ac:dyDescent="0.3"/>
    <row r="22" spans="2:4" x14ac:dyDescent="0.3"/>
    <row r="23" spans="2:4" x14ac:dyDescent="0.3"/>
  </sheetData>
  <conditionalFormatting sqref="B7">
    <cfRule type="expression" dxfId="4" priority="5">
      <formula>$B$19=$B7</formula>
    </cfRule>
  </conditionalFormatting>
  <conditionalFormatting sqref="B8:B15">
    <cfRule type="expression" dxfId="3" priority="4">
      <formula>$B$19=$B8</formula>
    </cfRule>
  </conditionalFormatting>
  <conditionalFormatting sqref="C7:C15">
    <cfRule type="expression" dxfId="2" priority="3">
      <formula>$C$19=C7</formula>
    </cfRule>
  </conditionalFormatting>
  <conditionalFormatting sqref="D7">
    <cfRule type="expression" dxfId="1" priority="2">
      <formula>AND($B$19=B7,$C$19=C7)</formula>
    </cfRule>
  </conditionalFormatting>
  <conditionalFormatting sqref="D8:D15">
    <cfRule type="expression" dxfId="0" priority="1">
      <formula>AND($B$19=B8,$C$19=C8)</formula>
    </cfRule>
  </conditionalFormatting>
  <pageMargins left="0.7" right="0.7" top="0.75" bottom="0.75" header="0.3" footer="0.3"/>
  <pageSetup paperSize="9" orientation="portrait" horizontalDpi="300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6E749-C7F4-421B-A7FE-299E9EE2BB6E}">
  <dimension ref="A1:Q28"/>
  <sheetViews>
    <sheetView showGridLines="0" zoomScale="116" workbookViewId="0">
      <selection activeCell="E15" sqref="E15"/>
    </sheetView>
  </sheetViews>
  <sheetFormatPr defaultColWidth="0" defaultRowHeight="14.4" customHeight="1" zeroHeight="1" x14ac:dyDescent="0.3"/>
  <cols>
    <col min="1" max="2" width="8.88671875" customWidth="1"/>
    <col min="3" max="4" width="12.5546875" customWidth="1"/>
    <col min="5" max="5" width="29.6640625" customWidth="1"/>
    <col min="6" max="7" width="8.88671875" customWidth="1"/>
    <col min="8" max="8" width="10.33203125" bestFit="1" customWidth="1"/>
    <col min="9" max="17" width="8.88671875" customWidth="1"/>
    <col min="18" max="16384" width="8.88671875" hidden="1"/>
  </cols>
  <sheetData>
    <row r="1" spans="2:10" x14ac:dyDescent="0.3"/>
    <row r="2" spans="2:10" x14ac:dyDescent="0.3">
      <c r="H2" s="3" t="s">
        <v>72</v>
      </c>
    </row>
    <row r="3" spans="2:10" x14ac:dyDescent="0.3">
      <c r="B3" s="2" t="s">
        <v>41</v>
      </c>
      <c r="C3" s="2" t="s">
        <v>73</v>
      </c>
      <c r="D3" s="2" t="s">
        <v>74</v>
      </c>
      <c r="E3" s="2" t="s">
        <v>75</v>
      </c>
      <c r="H3" s="2"/>
      <c r="I3" s="2"/>
      <c r="J3" s="2"/>
    </row>
    <row r="4" spans="2:10" x14ac:dyDescent="0.3">
      <c r="H4" s="20" t="s">
        <v>76</v>
      </c>
      <c r="I4" t="s">
        <v>77</v>
      </c>
    </row>
    <row r="5" spans="2:10" x14ac:dyDescent="0.3">
      <c r="B5" s="21">
        <v>9000</v>
      </c>
      <c r="C5">
        <v>1111</v>
      </c>
      <c r="D5">
        <v>7777</v>
      </c>
      <c r="H5" s="3"/>
    </row>
    <row r="6" spans="2:10" x14ac:dyDescent="0.3">
      <c r="B6" s="21">
        <v>2000</v>
      </c>
      <c r="C6">
        <v>2222</v>
      </c>
      <c r="D6">
        <v>3333</v>
      </c>
      <c r="H6" s="22" t="s">
        <v>78</v>
      </c>
      <c r="I6" t="s">
        <v>79</v>
      </c>
    </row>
    <row r="7" spans="2:10" x14ac:dyDescent="0.3">
      <c r="B7" s="21">
        <v>5000</v>
      </c>
      <c r="C7">
        <v>7777</v>
      </c>
      <c r="D7">
        <v>3333</v>
      </c>
      <c r="H7" s="3"/>
    </row>
    <row r="8" spans="2:10" x14ac:dyDescent="0.3">
      <c r="B8" s="21">
        <v>3000</v>
      </c>
      <c r="C8">
        <v>1111</v>
      </c>
      <c r="D8">
        <v>1111</v>
      </c>
      <c r="H8" s="23" t="s">
        <v>80</v>
      </c>
      <c r="I8" t="s">
        <v>81</v>
      </c>
    </row>
    <row r="9" spans="2:10" x14ac:dyDescent="0.3">
      <c r="B9" s="21">
        <v>1600</v>
      </c>
      <c r="C9">
        <v>2222</v>
      </c>
      <c r="D9">
        <v>3333</v>
      </c>
      <c r="H9" s="3"/>
    </row>
    <row r="10" spans="2:10" x14ac:dyDescent="0.3">
      <c r="B10" s="21">
        <v>5300</v>
      </c>
      <c r="C10">
        <v>2222</v>
      </c>
      <c r="D10">
        <v>5555</v>
      </c>
      <c r="H10" s="24" t="s">
        <v>82</v>
      </c>
      <c r="I10" t="s">
        <v>83</v>
      </c>
    </row>
    <row r="11" spans="2:10" x14ac:dyDescent="0.3">
      <c r="B11" s="21">
        <f>B8+89</f>
        <v>3089</v>
      </c>
      <c r="C11">
        <v>1111</v>
      </c>
      <c r="D11">
        <v>1111</v>
      </c>
    </row>
    <row r="12" spans="2:10" x14ac:dyDescent="0.3">
      <c r="B12" s="21">
        <f>B7+250</f>
        <v>5250</v>
      </c>
      <c r="C12">
        <v>2222</v>
      </c>
      <c r="D12">
        <v>6666</v>
      </c>
    </row>
    <row r="13" spans="2:10" x14ac:dyDescent="0.3">
      <c r="B13" s="21">
        <v>7000</v>
      </c>
      <c r="C13">
        <v>7777</v>
      </c>
      <c r="D13">
        <v>1111</v>
      </c>
    </row>
    <row r="14" spans="2:10" x14ac:dyDescent="0.3"/>
    <row r="15" spans="2:10" x14ac:dyDescent="0.3"/>
    <row r="16" spans="2:10" x14ac:dyDescent="0.3"/>
    <row r="17" spans="3:8" x14ac:dyDescent="0.3"/>
    <row r="18" spans="3:8" x14ac:dyDescent="0.3"/>
    <row r="19" spans="3:8" x14ac:dyDescent="0.3">
      <c r="C19" s="25" t="s">
        <v>84</v>
      </c>
    </row>
    <row r="20" spans="3:8" x14ac:dyDescent="0.3">
      <c r="C20" s="25"/>
      <c r="H20" s="3"/>
    </row>
    <row r="21" spans="3:8" x14ac:dyDescent="0.3"/>
    <row r="22" spans="3:8" x14ac:dyDescent="0.3">
      <c r="D22" s="2" t="s">
        <v>41</v>
      </c>
    </row>
    <row r="23" spans="3:8" x14ac:dyDescent="0.3">
      <c r="C23" t="s">
        <v>76</v>
      </c>
      <c r="D23" s="26"/>
    </row>
    <row r="24" spans="3:8" x14ac:dyDescent="0.3">
      <c r="C24" t="s">
        <v>82</v>
      </c>
      <c r="D24" s="26"/>
    </row>
    <row r="25" spans="3:8" x14ac:dyDescent="0.3">
      <c r="C25" t="s">
        <v>78</v>
      </c>
      <c r="D25" s="26"/>
    </row>
    <row r="26" spans="3:8" x14ac:dyDescent="0.3">
      <c r="C26" t="s">
        <v>80</v>
      </c>
      <c r="D26" s="26"/>
    </row>
    <row r="27" spans="3:8" x14ac:dyDescent="0.3"/>
    <row r="28" spans="3:8" x14ac:dyDescent="0.3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Links</vt:lpstr>
      <vt:lpstr>1</vt:lpstr>
      <vt:lpstr>2</vt:lpstr>
      <vt:lpstr>3</vt:lpstr>
      <vt:lpstr>4</vt:lpstr>
      <vt:lpstr>5</vt:lpstr>
      <vt:lpstr>6</vt:lpstr>
      <vt:lpstr>7</vt:lpstr>
      <vt:lpstr>Assessment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Muhammad Hassan Saleem</cp:lastModifiedBy>
  <dcterms:created xsi:type="dcterms:W3CDTF">2021-10-02T14:23:50Z</dcterms:created>
  <dcterms:modified xsi:type="dcterms:W3CDTF">2023-03-24T18:45:58Z</dcterms:modified>
</cp:coreProperties>
</file>